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tefan\Desktop\"/>
    </mc:Choice>
  </mc:AlternateContent>
  <xr:revisionPtr revIDLastSave="0" documentId="8_{331B2587-8A30-4020-9B24-303D3CE61567}" xr6:coauthVersionLast="34" xr6:coauthVersionMax="34" xr10:uidLastSave="{00000000-0000-0000-0000-000000000000}"/>
  <bookViews>
    <workbookView xWindow="0" yWindow="0" windowWidth="20000" windowHeight="8707" tabRatio="436" xr2:uid="{00000000-000D-0000-FFFF-FFFF00000000}"/>
  </bookViews>
  <sheets>
    <sheet name="Rentenrechner" sheetId="4"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7" i="4" l="1"/>
  <c r="D25" i="4"/>
  <c r="D49" i="4"/>
  <c r="D13" i="4" l="1"/>
</calcChain>
</file>

<file path=xl/sharedStrings.xml><?xml version="1.0" encoding="utf-8"?>
<sst xmlns="http://schemas.openxmlformats.org/spreadsheetml/2006/main" count="42" uniqueCount="18">
  <si>
    <t xml:space="preserve"> </t>
  </si>
  <si>
    <t>Arbeitshilfe rund um Renten</t>
  </si>
  <si>
    <t>Gewünschte Höhe der jährlichen Rente in Euro</t>
  </si>
  <si>
    <t xml:space="preserve">Angenommene Durchschnittsverzinsung in Prozent p. a. </t>
  </si>
  <si>
    <t>Verfügbarer Barwert in Euro</t>
  </si>
  <si>
    <t>Gewünschte Höhe der Rente in Euro</t>
  </si>
  <si>
    <t>Gewünschter Endwert in Euro</t>
  </si>
  <si>
    <t xml:space="preserve">Ergebnis: Für diesen Endwert erforderliche Rente in Euro p. a. </t>
  </si>
  <si>
    <t>Ergebnis: Sich aus dieser Rente ergebender Endwert in Euro</t>
  </si>
  <si>
    <t xml:space="preserve">Ergebnis: Sich aus diesem Barwert ergebende Rente in Euro p. a. </t>
  </si>
  <si>
    <t>Ergebnis: Sich aus dieser Rente ergebender Barwert in Euro</t>
  </si>
  <si>
    <t>n = Anzahl der Jahre der Rente (Laufzeit)</t>
  </si>
  <si>
    <t xml:space="preserve">Gelbe Felder sind Eingabefelder, grüne Felder sind Ergebnisfelder </t>
  </si>
  <si>
    <t>1. Die Höhe der gewünschten Rente ist gegeben, Sie suchen den hierfür erforderlichen Barwert (heutigen Geldbetrag)</t>
  </si>
  <si>
    <t>3. Die Höhe der gewünschten Rente ist gegeben, Sie suchen den Endwert (Geldbetrag nach n Jahren)</t>
  </si>
  <si>
    <t>4. Die Höhe des gewünschten Endwertes (Geldbetrag nach n Jahren) ist gegeben, Sie suchen die dafür nötige Rente</t>
  </si>
  <si>
    <t>2. Der Barwert (heutige Geldbetrag) ist gegeben, Sie suchen die daraus mögliche Rentenhöhe</t>
  </si>
  <si>
    <t>Zeitpunkt der ersten Rentenzahlung:  Rentenbeginn sofort: 0  Rentenbeginn eine Zahlungsperiode später: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</si>
</sst>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0;&quot;&quot;"/>
  </numFmts>
  <fonts count="5" x14ac:knownFonts="1">
    <font>
      <sz val="11"/>
      <color theme="1"/>
      <name val="Calibri"/>
      <family val="2"/>
      <scheme val="minor"/>
    </font>
    <font>
      <u/>
      <sz val="18"/>
      <name val="Arial"/>
      <family val="2"/>
    </font>
    <font>
      <b/>
      <sz val="12"/>
      <name val="Arial"/>
      <family val="2"/>
    </font>
    <font>
      <sz val="12"/>
      <name val="Arial"/>
      <family val="2"/>
    </font>
    <font>
      <b/>
      <u/>
      <sz val="12"/>
      <name val="Arial"/>
      <family val="2"/>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3" fillId="0" borderId="0" xfId="0" applyFont="1"/>
    <xf numFmtId="4" fontId="3" fillId="0" borderId="0" xfId="0" applyNumberFormat="1" applyFont="1"/>
    <xf numFmtId="0" fontId="3" fillId="4" borderId="0" xfId="0" applyFont="1" applyFill="1"/>
    <xf numFmtId="8" fontId="3" fillId="0" borderId="0" xfId="0" applyNumberFormat="1" applyFont="1"/>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wrapText="1"/>
    </xf>
    <xf numFmtId="0" fontId="0" fillId="0" borderId="0" xfId="0" applyFill="1"/>
    <xf numFmtId="0" fontId="3" fillId="5" borderId="0" xfId="0" applyFont="1" applyFill="1" applyProtection="1">
      <protection locked="0"/>
    </xf>
    <xf numFmtId="0" fontId="3" fillId="5" borderId="0" xfId="0" applyFont="1" applyFill="1" applyAlignment="1" applyProtection="1">
      <alignment horizontal="right" vertical="center"/>
      <protection locked="0"/>
    </xf>
    <xf numFmtId="10" fontId="3" fillId="5" borderId="0" xfId="0" applyNumberFormat="1" applyFont="1" applyFill="1" applyProtection="1">
      <protection locked="0"/>
    </xf>
    <xf numFmtId="4" fontId="3" fillId="5" borderId="0" xfId="0" applyNumberFormat="1" applyFont="1" applyFill="1" applyProtection="1">
      <protection locked="0"/>
    </xf>
    <xf numFmtId="0" fontId="3" fillId="2" borderId="0" xfId="0" applyFont="1" applyFill="1" applyProtection="1">
      <protection locked="0"/>
    </xf>
    <xf numFmtId="0" fontId="3" fillId="2" borderId="0" xfId="0" applyFont="1" applyFill="1" applyAlignment="1" applyProtection="1">
      <alignment horizontal="right" vertical="center"/>
      <protection locked="0"/>
    </xf>
    <xf numFmtId="10" fontId="3" fillId="2" borderId="0" xfId="0" applyNumberFormat="1" applyFont="1" applyFill="1" applyProtection="1">
      <protection locked="0"/>
    </xf>
    <xf numFmtId="4" fontId="3" fillId="2" borderId="0" xfId="0" applyNumberFormat="1" applyFont="1" applyFill="1" applyProtection="1">
      <protection locked="0"/>
    </xf>
    <xf numFmtId="4" fontId="2" fillId="3" borderId="1" xfId="0" applyNumberFormat="1" applyFont="1" applyFill="1" applyBorder="1" applyProtection="1">
      <protection hidden="1"/>
    </xf>
    <xf numFmtId="164" fontId="2" fillId="3" borderId="1" xfId="0" applyNumberFormat="1" applyFont="1" applyFill="1" applyBorder="1" applyProtection="1">
      <protection hidden="1"/>
    </xf>
    <xf numFmtId="0" fontId="3" fillId="0" borderId="0" xfId="0" applyFont="1" applyFill="1" applyAlignment="1"/>
    <xf numFmtId="0" fontId="0" fillId="0" borderId="0" xfId="0" applyFill="1" applyAlignment="1"/>
  </cellXfs>
  <cellStyles count="1">
    <cellStyle name="Standard" xfId="0" builtinId="0"/>
  </cellStyles>
  <dxfs count="0"/>
  <tableStyles count="0" defaultTableStyle="TableStyleMedium2" defaultPivotStyle="PivotStyleLight16"/>
  <colors>
    <mruColors>
      <color rgb="FFEAEAEA"/>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hliesslich-ist-es-ihr-geld.de/finanzblog/" TargetMode="External"/><Relationship Id="rId5" Type="http://schemas.openxmlformats.org/officeDocument/2006/relationships/image" Target="../media/image3.jpg"/><Relationship Id="rId4" Type="http://schemas.openxmlformats.org/officeDocument/2006/relationships/hyperlink" Target="https://www.amazon.de/Hartmut-Walz/e/B00IY4EF4Q/ref=sr_tc_2_0?qid=1534399973&amp;sr=8-2-ent" TargetMode="Externa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14948</xdr:rowOff>
    </xdr:from>
    <xdr:to>
      <xdr:col>9</xdr:col>
      <xdr:colOff>0</xdr:colOff>
      <xdr:row>27</xdr:row>
      <xdr:rowOff>7620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572500" y="3603968"/>
          <a:ext cx="4518660" cy="2164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Typischer Anwendungsfall: </a:t>
          </a:r>
          <a:br>
            <a:rPr lang="de-DE" sz="1100" b="1">
              <a:solidFill>
                <a:schemeClr val="dk1"/>
              </a:solidFill>
              <a:effectLst/>
              <a:latin typeface="+mn-lt"/>
              <a:ea typeface="+mn-ea"/>
              <a:cs typeface="+mn-cs"/>
            </a:rPr>
          </a:br>
          <a:r>
            <a:rPr lang="de-DE" sz="1100">
              <a:solidFill>
                <a:schemeClr val="dk1"/>
              </a:solidFill>
              <a:effectLst/>
              <a:latin typeface="+mn-lt"/>
              <a:ea typeface="+mn-ea"/>
              <a:cs typeface="+mn-cs"/>
            </a:rPr>
            <a:t>Der</a:t>
          </a:r>
          <a:r>
            <a:rPr lang="de-DE" sz="1100" baseline="0">
              <a:solidFill>
                <a:schemeClr val="dk1"/>
              </a:solidFill>
              <a:effectLst/>
              <a:latin typeface="+mn-lt"/>
              <a:ea typeface="+mn-ea"/>
              <a:cs typeface="+mn-cs"/>
            </a:rPr>
            <a:t> Entscheider hat einen Kapitalbetrag (im Beispiel 130.000 Euro), der zur Verrentung eingesetzt werden soll und in Zeile 23 eingetragen wird. </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Die jährliche Rente soll entweder sofort beginnen (Eingabe 0) oder eine Periode später (Eingabe 1). Eingabe in Zeile 21. </a:t>
          </a:r>
          <a:endParaRPr lang="de-DE">
            <a:effectLst/>
          </a:endParaRPr>
        </a:p>
        <a:p>
          <a:r>
            <a:rPr lang="de-DE" sz="1100" baseline="0">
              <a:solidFill>
                <a:schemeClr val="dk1"/>
              </a:solidFill>
              <a:effectLst/>
              <a:latin typeface="+mn-lt"/>
              <a:ea typeface="+mn-ea"/>
              <a:cs typeface="+mn-cs"/>
            </a:rPr>
            <a:t>Die Laufzeit der Rente (Zeile 20) soll im Beispiel 30 Jahre betragen. </a:t>
          </a:r>
        </a:p>
        <a:p>
          <a:r>
            <a:rPr lang="de-DE" sz="1100" baseline="0">
              <a:solidFill>
                <a:schemeClr val="dk1"/>
              </a:solidFill>
              <a:effectLst/>
              <a:latin typeface="+mn-lt"/>
              <a:ea typeface="+mn-ea"/>
              <a:cs typeface="+mn-cs"/>
            </a:rPr>
            <a:t>Die Eingabe in Zeile 22 spiegelt die erwartete Durchschnittsverzinsung des während der Laufzeit in jeder Periode gebundenen Kapitals wider. </a:t>
          </a:r>
          <a:endParaRPr lang="de-DE">
            <a:effectLst/>
          </a:endParaRPr>
        </a:p>
        <a:p>
          <a:r>
            <a:rPr lang="de-DE" sz="1100" baseline="0">
              <a:solidFill>
                <a:schemeClr val="dk1"/>
              </a:solidFill>
              <a:effectLst/>
              <a:latin typeface="+mn-lt"/>
              <a:ea typeface="+mn-ea"/>
              <a:cs typeface="+mn-cs"/>
            </a:rPr>
            <a:t>Die in Zeile 25 ablesbare Rente (grünes Feld) zeigt, mit welcher jährlichen Zahlung (Sofortrente) unter den eingegebenen Rahmenbedingungen gerechnet werden darf. Für die Monatsrente bitte wieder einfach durch zwölf teilen. </a:t>
          </a:r>
          <a:endParaRPr lang="de-DE">
            <a:effectLst/>
          </a:endParaRPr>
        </a:p>
      </xdr:txBody>
    </xdr:sp>
    <xdr:clientData/>
  </xdr:twoCellAnchor>
  <xdr:twoCellAnchor>
    <xdr:from>
      <xdr:col>5</xdr:col>
      <xdr:colOff>0</xdr:colOff>
      <xdr:row>29</xdr:row>
      <xdr:rowOff>5134</xdr:rowOff>
    </xdr:from>
    <xdr:to>
      <xdr:col>9</xdr:col>
      <xdr:colOff>15240</xdr:colOff>
      <xdr:row>38</xdr:row>
      <xdr:rowOff>187420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8992866" y="6082143"/>
          <a:ext cx="4758947" cy="2164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Typischer Anwendungsfall: </a:t>
          </a:r>
          <a:br>
            <a:rPr lang="de-DE" sz="1100" b="1">
              <a:solidFill>
                <a:schemeClr val="dk1"/>
              </a:solidFill>
              <a:effectLst/>
              <a:latin typeface="+mn-lt"/>
              <a:ea typeface="+mn-ea"/>
              <a:cs typeface="+mn-cs"/>
            </a:rPr>
          </a:br>
          <a:r>
            <a:rPr lang="de-DE" sz="1100">
              <a:solidFill>
                <a:schemeClr val="dk1"/>
              </a:solidFill>
              <a:effectLst/>
              <a:latin typeface="+mn-lt"/>
              <a:ea typeface="+mn-ea"/>
              <a:cs typeface="+mn-cs"/>
            </a:rPr>
            <a:t>Die</a:t>
          </a:r>
          <a:r>
            <a:rPr lang="de-DE" sz="1100" baseline="0">
              <a:solidFill>
                <a:schemeClr val="dk1"/>
              </a:solidFill>
              <a:effectLst/>
              <a:latin typeface="+mn-lt"/>
              <a:ea typeface="+mn-ea"/>
              <a:cs typeface="+mn-cs"/>
            </a:rPr>
            <a:t> Entscheiderin möchte wissen, welchen Kapitalbetrag sie (z. B. beim zukünftigen Eintritt in den Ruhestand) angespart haben wird, wenn sie bis dahin jährlich 3.600 Euro (</a:t>
          </a:r>
          <a:r>
            <a:rPr lang="de-DE" sz="1100" baseline="0">
              <a:solidFill>
                <a:sysClr val="windowText" lastClr="000000"/>
              </a:solidFill>
              <a:effectLst/>
              <a:latin typeface="+mn-lt"/>
              <a:ea typeface="+mn-ea"/>
              <a:cs typeface="+mn-cs"/>
            </a:rPr>
            <a:t>monatl</a:t>
          </a:r>
          <a:r>
            <a:rPr lang="de-DE" sz="1100" baseline="0">
              <a:solidFill>
                <a:schemeClr val="dk1"/>
              </a:solidFill>
              <a:effectLst/>
              <a:latin typeface="+mn-lt"/>
              <a:ea typeface="+mn-ea"/>
              <a:cs typeface="+mn-cs"/>
            </a:rPr>
            <a:t>. 300 Euro) auf die Seite legt, Zeile 35.</a:t>
          </a:r>
        </a:p>
        <a:p>
          <a:r>
            <a:rPr lang="de-DE" sz="1100" baseline="0">
              <a:solidFill>
                <a:schemeClr val="dk1"/>
              </a:solidFill>
              <a:effectLst/>
              <a:latin typeface="+mn-lt"/>
              <a:ea typeface="+mn-ea"/>
              <a:cs typeface="+mn-cs"/>
            </a:rPr>
            <a:t>Auch hier kann durch Eingabe in Zeile 33 zwischen Zahlungen am Jahresanfang (Eingabe 0) oder am -ende (Eingabe 1) unterschieden werden.  </a:t>
          </a:r>
        </a:p>
        <a:p>
          <a:r>
            <a:rPr lang="de-DE" sz="1100" baseline="0">
              <a:solidFill>
                <a:schemeClr val="dk1"/>
              </a:solidFill>
              <a:effectLst/>
              <a:latin typeface="+mn-lt"/>
              <a:ea typeface="+mn-ea"/>
              <a:cs typeface="+mn-cs"/>
            </a:rPr>
            <a:t>Die Laufzeit (Rentendauer, Zeile 32) beträgt im Beispiel 35 Jahre.</a:t>
          </a:r>
          <a:endParaRPr lang="de-DE">
            <a:effectLst/>
          </a:endParaRPr>
        </a:p>
        <a:p>
          <a:r>
            <a:rPr lang="de-DE" sz="1100" baseline="0">
              <a:solidFill>
                <a:schemeClr val="dk1"/>
              </a:solidFill>
              <a:effectLst/>
              <a:latin typeface="+mn-lt"/>
              <a:ea typeface="+mn-ea"/>
              <a:cs typeface="+mn-cs"/>
            </a:rPr>
            <a:t>Die Eingabe in Zeile 34 zeigt die erwartete Durchschnittsverzinsung, die im Beispiel aufgrund des langen Horizonts mit 8 % angenommen wird. </a:t>
          </a:r>
        </a:p>
        <a:p>
          <a:r>
            <a:rPr lang="de-DE" sz="1100" baseline="0">
              <a:solidFill>
                <a:schemeClr val="dk1"/>
              </a:solidFill>
              <a:effectLst/>
              <a:latin typeface="+mn-lt"/>
              <a:ea typeface="+mn-ea"/>
              <a:cs typeface="+mn-cs"/>
            </a:rPr>
            <a:t>Der in Zeile 37 errechnete Endwert (grünes Feld) zeigt, welcher stattliche Kapitalbetrag beim erwarteten Renteneintritt nach 35 Jahren zur Verfügung steht. </a:t>
          </a:r>
          <a:endParaRPr lang="de-DE">
            <a:effectLst/>
          </a:endParaRPr>
        </a:p>
      </xdr:txBody>
    </xdr:sp>
    <xdr:clientData/>
  </xdr:twoCellAnchor>
  <xdr:twoCellAnchor>
    <xdr:from>
      <xdr:col>5</xdr:col>
      <xdr:colOff>0</xdr:colOff>
      <xdr:row>40</xdr:row>
      <xdr:rowOff>169250</xdr:rowOff>
    </xdr:from>
    <xdr:to>
      <xdr:col>9</xdr:col>
      <xdr:colOff>15240</xdr:colOff>
      <xdr:row>49</xdr:row>
      <xdr:rowOff>167639</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8572500" y="8703650"/>
          <a:ext cx="4533900" cy="2010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Typischer Anwenderfall: </a:t>
          </a:r>
        </a:p>
        <a:p>
          <a:r>
            <a:rPr lang="de-DE" sz="1100">
              <a:solidFill>
                <a:schemeClr val="dk1"/>
              </a:solidFill>
              <a:effectLst/>
              <a:latin typeface="+mn-lt"/>
              <a:ea typeface="+mn-ea"/>
              <a:cs typeface="+mn-cs"/>
            </a:rPr>
            <a:t>Der</a:t>
          </a:r>
          <a:r>
            <a:rPr lang="de-DE" sz="1100" baseline="0">
              <a:solidFill>
                <a:schemeClr val="dk1"/>
              </a:solidFill>
              <a:effectLst/>
              <a:latin typeface="+mn-lt"/>
              <a:ea typeface="+mn-ea"/>
              <a:cs typeface="+mn-cs"/>
            </a:rPr>
            <a:t> Entscheider möchte beim Eintritt in den Ruhestand in n Jahren (Zeile 44, im Beispiel 12 Jahre) über zusätzliche 80.000 Euro verfügen (Zeile 47), um sich dann ein schönes Wohnmobil kaufen zu können. Er erhofft eine durchschnittliche Anlagerendite von 7 % (Zeile 46)  und ist bereit, sofort mit dem Sparen zu beginnen (Eingabe 0 in Zeile 45). Welchen Betrag muss er jährlich beiseite legen, um dieses Sparziel zu erreichen?  </a:t>
          </a:r>
          <a:endParaRPr lang="de-DE">
            <a:effectLst/>
          </a:endParaRPr>
        </a:p>
        <a:p>
          <a:r>
            <a:rPr lang="de-DE" sz="1100" baseline="0">
              <a:solidFill>
                <a:schemeClr val="dk1"/>
              </a:solidFill>
              <a:effectLst/>
              <a:latin typeface="+mn-lt"/>
              <a:ea typeface="+mn-ea"/>
              <a:cs typeface="+mn-cs"/>
            </a:rPr>
            <a:t>Der in Zeile 49 errechnete jährliche Rentenbetrag (grünes Feld) zeigt, dass der Traum vom Wohnmobil für ihn kein Traum bleiben muss. Denn bereits mit einer Sparleistung von rund 350 Euro monatlich wird das Sparziel erreicht. </a:t>
          </a:r>
        </a:p>
      </xdr:txBody>
    </xdr:sp>
    <xdr:clientData/>
  </xdr:twoCellAnchor>
  <xdr:twoCellAnchor>
    <xdr:from>
      <xdr:col>5</xdr:col>
      <xdr:colOff>0</xdr:colOff>
      <xdr:row>5</xdr:row>
      <xdr:rowOff>7620</xdr:rowOff>
    </xdr:from>
    <xdr:to>
      <xdr:col>9</xdr:col>
      <xdr:colOff>0</xdr:colOff>
      <xdr:row>15</xdr:row>
      <xdr:rowOff>110779</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8992866" y="1063975"/>
          <a:ext cx="4743707" cy="2211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Typischer Anwendungsfall: </a:t>
          </a:r>
          <a:br>
            <a:rPr lang="de-DE" sz="1100" b="1"/>
          </a:br>
          <a:r>
            <a:rPr lang="de-DE" sz="1100"/>
            <a:t>Der</a:t>
          </a:r>
          <a:r>
            <a:rPr lang="de-DE" sz="1100" baseline="0"/>
            <a:t> Entscheider hätte gerne eine zusätzliche Rente über n Jahre (im Beispiel 30 Jahre). Die Laufzeit kann In Zeile 8 verändert werden </a:t>
          </a:r>
        </a:p>
        <a:p>
          <a:r>
            <a:rPr lang="de-DE" sz="1100" baseline="0"/>
            <a:t>Die Rente soll entweder sofort beginnen (Eingabe 0) oder eine Periode später (Eingabe 1). Die Tabelle rechnet jährlich, d. h. 1 Periode ist 1 Jahr. </a:t>
          </a:r>
        </a:p>
        <a:p>
          <a:r>
            <a:rPr lang="de-DE" sz="1100" baseline="0"/>
            <a:t>Die Eingabe in Zeile 10 spiegelt die erwartete Durchschnittsverzinsung des während der Laufzeit in jeder Periode gebundenen Kapitals wider. </a:t>
          </a:r>
        </a:p>
        <a:p>
          <a:r>
            <a:rPr lang="de-DE" sz="1100" baseline="0">
              <a:solidFill>
                <a:sysClr val="windowText" lastClr="000000"/>
              </a:solidFill>
            </a:rPr>
            <a:t>Die Eingabe in Zeile 11 resultiert aus dem Entnahmewunsch des Entscheiders - er wünscht ein monatl. Zusatzeinkommen von 1.000 Euro, also 12.000 Euro jährlich.  </a:t>
          </a:r>
        </a:p>
        <a:p>
          <a:r>
            <a:rPr lang="de-DE" sz="1100" baseline="0"/>
            <a:t>Die Barwertangabe (grünes Feld) zeigt den Kapitalbetrag, der zu Rentenbeginn erforderlich ist (Bildung einer sogenannten </a:t>
          </a:r>
          <a:r>
            <a:rPr lang="de-DE" sz="1100" b="1" baseline="0"/>
            <a:t>Sofortrente</a:t>
          </a:r>
          <a:r>
            <a:rPr lang="de-DE" sz="1100" baseline="0"/>
            <a:t>).</a:t>
          </a:r>
        </a:p>
        <a:p>
          <a:endParaRPr lang="de-DE" sz="1100"/>
        </a:p>
      </xdr:txBody>
    </xdr:sp>
    <xdr:clientData/>
  </xdr:twoCellAnchor>
  <xdr:twoCellAnchor editAs="oneCell">
    <xdr:from>
      <xdr:col>2</xdr:col>
      <xdr:colOff>777240</xdr:colOff>
      <xdr:row>0</xdr:row>
      <xdr:rowOff>53340</xdr:rowOff>
    </xdr:from>
    <xdr:to>
      <xdr:col>4</xdr:col>
      <xdr:colOff>34713</xdr:colOff>
      <xdr:row>4</xdr:row>
      <xdr:rowOff>53000</xdr:rowOff>
    </xdr:to>
    <xdr:pic>
      <xdr:nvPicPr>
        <xdr:cNvPr id="6" name="Grafik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7020" y="53340"/>
          <a:ext cx="1871133" cy="936920"/>
        </a:xfrm>
        <a:prstGeom prst="rect">
          <a:avLst/>
        </a:prstGeom>
      </xdr:spPr>
    </xdr:pic>
    <xdr:clientData/>
  </xdr:twoCellAnchor>
  <xdr:twoCellAnchor editAs="oneCell">
    <xdr:from>
      <xdr:col>0</xdr:col>
      <xdr:colOff>0</xdr:colOff>
      <xdr:row>50</xdr:row>
      <xdr:rowOff>0</xdr:rowOff>
    </xdr:from>
    <xdr:to>
      <xdr:col>4</xdr:col>
      <xdr:colOff>52493</xdr:colOff>
      <xdr:row>54</xdr:row>
      <xdr:rowOff>48344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797540"/>
          <a:ext cx="8525933" cy="810344"/>
        </a:xfrm>
        <a:prstGeom prst="rect">
          <a:avLst/>
        </a:prstGeom>
      </xdr:spPr>
    </xdr:pic>
    <xdr:clientData/>
  </xdr:twoCellAnchor>
  <xdr:twoCellAnchor editAs="oneCell">
    <xdr:from>
      <xdr:col>0</xdr:col>
      <xdr:colOff>2103120</xdr:colOff>
      <xdr:row>54</xdr:row>
      <xdr:rowOff>144779</xdr:rowOff>
    </xdr:from>
    <xdr:to>
      <xdr:col>2</xdr:col>
      <xdr:colOff>769620</xdr:colOff>
      <xdr:row>67</xdr:row>
      <xdr:rowOff>140788</xdr:rowOff>
    </xdr:to>
    <xdr:pic>
      <xdr:nvPicPr>
        <xdr:cNvPr id="8" name="Grafik 7">
          <a:hlinkClick xmlns:r="http://schemas.openxmlformats.org/officeDocument/2006/relationships" r:id="rId4"/>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822"/>
        <a:stretch/>
      </xdr:blipFill>
      <xdr:spPr>
        <a:xfrm>
          <a:off x="2103120" y="11704319"/>
          <a:ext cx="4526280" cy="24725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50"/>
  <sheetViews>
    <sheetView showGridLines="0" showRowColHeaders="0" tabSelected="1" zoomScaleNormal="100" workbookViewId="0">
      <selection activeCell="D8" sqref="D8"/>
    </sheetView>
  </sheetViews>
  <sheetFormatPr baseColWidth="10" defaultColWidth="10.64453125" defaultRowHeight="15" x14ac:dyDescent="0.45"/>
  <cols>
    <col min="1" max="1" width="67" style="1" customWidth="1"/>
    <col min="2" max="2" width="18.41015625" style="1" customWidth="1"/>
    <col min="3" max="3" width="23.52734375" style="1" customWidth="1"/>
    <col min="4" max="4" width="14.52734375" style="1" bestFit="1" customWidth="1"/>
    <col min="5" max="5" width="6.41015625" style="7" customWidth="1"/>
    <col min="6" max="6" width="16.1171875" style="1" customWidth="1"/>
    <col min="7" max="7" width="16.64453125" style="1" customWidth="1"/>
    <col min="8" max="8" width="15" style="1" customWidth="1"/>
    <col min="9" max="9" width="18.1171875" style="1" customWidth="1"/>
    <col min="10" max="10" width="5.3515625" style="7" customWidth="1"/>
    <col min="11" max="11" width="13.64453125" style="1" bestFit="1" customWidth="1"/>
    <col min="12" max="12" width="10.64453125" style="1"/>
    <col min="13" max="13" width="13.1171875" style="1" bestFit="1" customWidth="1"/>
    <col min="14" max="16384" width="10.64453125" style="1"/>
  </cols>
  <sheetData>
    <row r="1" spans="1:13" ht="27" customHeight="1" x14ac:dyDescent="0.65">
      <c r="A1" s="5" t="s">
        <v>1</v>
      </c>
      <c r="B1" s="6"/>
      <c r="C1" s="6"/>
      <c r="D1" s="6"/>
      <c r="E1" s="6"/>
      <c r="F1" s="6"/>
      <c r="G1" s="6"/>
      <c r="H1" s="7"/>
      <c r="I1" s="7"/>
    </row>
    <row r="2" spans="1:13" ht="15.35" x14ac:dyDescent="0.5">
      <c r="A2" s="6"/>
      <c r="B2" s="6"/>
      <c r="C2" s="6"/>
      <c r="D2" s="6"/>
      <c r="E2" s="6"/>
      <c r="F2" s="6"/>
      <c r="G2" s="6"/>
      <c r="H2" s="7"/>
      <c r="I2" s="7"/>
    </row>
    <row r="3" spans="1:13" ht="15.35" x14ac:dyDescent="0.5">
      <c r="A3" s="6" t="s">
        <v>12</v>
      </c>
      <c r="B3" s="6"/>
      <c r="C3" s="6"/>
      <c r="D3" s="6"/>
      <c r="E3" s="6"/>
      <c r="F3" s="6"/>
      <c r="G3" s="6"/>
      <c r="H3" s="7"/>
      <c r="I3" s="7"/>
    </row>
    <row r="4" spans="1:13" ht="15.35" x14ac:dyDescent="0.5">
      <c r="A4" s="6"/>
      <c r="B4" s="6"/>
      <c r="C4" s="6"/>
      <c r="D4" s="6"/>
      <c r="E4" s="6"/>
      <c r="F4" s="6"/>
      <c r="G4" s="6"/>
      <c r="H4" s="7"/>
      <c r="I4" s="7"/>
    </row>
    <row r="5" spans="1:13" x14ac:dyDescent="0.45">
      <c r="A5" s="7"/>
      <c r="B5" s="7"/>
      <c r="C5" s="7"/>
      <c r="D5" s="7"/>
      <c r="F5" s="7" t="s">
        <v>0</v>
      </c>
      <c r="G5" s="7"/>
      <c r="H5" s="7"/>
      <c r="I5" s="7"/>
      <c r="M5" s="2"/>
    </row>
    <row r="6" spans="1:13" ht="15.35" x14ac:dyDescent="0.5">
      <c r="A6" s="8" t="s">
        <v>13</v>
      </c>
      <c r="B6" s="7"/>
      <c r="C6" s="7"/>
      <c r="D6" s="7"/>
    </row>
    <row r="7" spans="1:13" x14ac:dyDescent="0.45">
      <c r="A7" s="7"/>
      <c r="B7" s="7"/>
      <c r="C7" s="7"/>
      <c r="D7" s="7"/>
    </row>
    <row r="8" spans="1:13" x14ac:dyDescent="0.45">
      <c r="A8" s="7" t="s">
        <v>11</v>
      </c>
      <c r="B8" s="7"/>
      <c r="C8" s="7" t="s">
        <v>0</v>
      </c>
      <c r="D8" s="11">
        <v>30</v>
      </c>
    </row>
    <row r="9" spans="1:13" ht="30" x14ac:dyDescent="0.45">
      <c r="A9" s="9" t="s">
        <v>17</v>
      </c>
      <c r="B9" s="7"/>
      <c r="C9" s="7"/>
      <c r="D9" s="12">
        <v>0</v>
      </c>
    </row>
    <row r="10" spans="1:13" ht="15.35" x14ac:dyDescent="0.5">
      <c r="A10" s="21" t="s">
        <v>3</v>
      </c>
      <c r="B10" s="22"/>
      <c r="C10" s="7"/>
      <c r="D10" s="13">
        <v>0.03</v>
      </c>
    </row>
    <row r="11" spans="1:13" x14ac:dyDescent="0.45">
      <c r="A11" s="7" t="s">
        <v>2</v>
      </c>
      <c r="B11" s="7"/>
      <c r="C11" s="7" t="s">
        <v>0</v>
      </c>
      <c r="D11" s="14">
        <v>12000</v>
      </c>
    </row>
    <row r="12" spans="1:13" ht="15.35" thickBot="1" x14ac:dyDescent="0.5">
      <c r="A12" s="7"/>
      <c r="B12" s="7"/>
      <c r="C12" s="7"/>
      <c r="D12" s="7"/>
    </row>
    <row r="13" spans="1:13" ht="15.7" thickBot="1" x14ac:dyDescent="0.55000000000000004">
      <c r="A13" s="7" t="s">
        <v>10</v>
      </c>
      <c r="B13" s="7"/>
      <c r="C13" s="7"/>
      <c r="D13" s="19">
        <f>IF(IFERROR(IF(D9=0,PV(D10,D8,-D11,0,1),PV(D10,D8,-D11,0,0)),"")=0,"",IFERROR(IF(D9=0,PV(D10,D8,-D11,0,1),PV(D10,D8,-D11,0,0)),""))</f>
        <v>242261.45507944637</v>
      </c>
      <c r="F13" s="2" t="s">
        <v>0</v>
      </c>
    </row>
    <row r="14" spans="1:13" x14ac:dyDescent="0.45">
      <c r="A14" s="7"/>
      <c r="B14" s="7"/>
      <c r="C14" s="7"/>
      <c r="D14" s="7"/>
    </row>
    <row r="15" spans="1:13" x14ac:dyDescent="0.45">
      <c r="A15" s="3"/>
      <c r="B15" s="3"/>
      <c r="C15" s="3"/>
      <c r="D15" s="3"/>
      <c r="M15" s="2"/>
    </row>
    <row r="16" spans="1:13" x14ac:dyDescent="0.45">
      <c r="A16" s="7" t="s">
        <v>0</v>
      </c>
      <c r="B16" s="7"/>
      <c r="C16" s="7"/>
      <c r="D16" s="7"/>
      <c r="F16" s="7"/>
      <c r="G16" s="7"/>
      <c r="H16" s="7"/>
      <c r="I16" s="7"/>
      <c r="M16" s="2"/>
    </row>
    <row r="17" spans="1:9" x14ac:dyDescent="0.45">
      <c r="A17" s="7"/>
      <c r="B17" s="7"/>
      <c r="C17" s="7"/>
      <c r="D17" s="7"/>
      <c r="F17" s="7"/>
      <c r="G17" s="7"/>
      <c r="H17" s="7"/>
      <c r="I17" s="7"/>
    </row>
    <row r="18" spans="1:9" ht="15.35" x14ac:dyDescent="0.5">
      <c r="A18" s="8" t="s">
        <v>16</v>
      </c>
      <c r="B18" s="7"/>
      <c r="C18" s="7"/>
      <c r="D18" s="7"/>
    </row>
    <row r="19" spans="1:9" x14ac:dyDescent="0.45">
      <c r="A19" s="7"/>
      <c r="B19" s="7"/>
      <c r="C19" s="7"/>
      <c r="D19" s="7"/>
    </row>
    <row r="20" spans="1:9" x14ac:dyDescent="0.45">
      <c r="A20" s="7" t="s">
        <v>11</v>
      </c>
      <c r="B20" s="7"/>
      <c r="C20" s="7" t="s">
        <v>0</v>
      </c>
      <c r="D20" s="15">
        <v>30</v>
      </c>
    </row>
    <row r="21" spans="1:9" ht="33.450000000000003" customHeight="1" x14ac:dyDescent="0.45">
      <c r="A21" s="9" t="s">
        <v>17</v>
      </c>
      <c r="B21" s="7"/>
      <c r="C21" s="7"/>
      <c r="D21" s="16">
        <v>0</v>
      </c>
    </row>
    <row r="22" spans="1:9" ht="15.35" x14ac:dyDescent="0.5">
      <c r="A22" s="21" t="s">
        <v>3</v>
      </c>
      <c r="B22" s="22"/>
      <c r="C22" s="7" t="s">
        <v>0</v>
      </c>
      <c r="D22" s="17">
        <v>0.04</v>
      </c>
    </row>
    <row r="23" spans="1:9" x14ac:dyDescent="0.45">
      <c r="A23" s="7" t="s">
        <v>4</v>
      </c>
      <c r="B23" s="7"/>
      <c r="C23" s="7"/>
      <c r="D23" s="14">
        <v>130000</v>
      </c>
    </row>
    <row r="24" spans="1:9" ht="15.35" thickBot="1" x14ac:dyDescent="0.5">
      <c r="A24" s="7"/>
      <c r="B24" s="7"/>
      <c r="C24" s="7"/>
      <c r="D24" s="7"/>
    </row>
    <row r="25" spans="1:9" ht="15.7" thickBot="1" x14ac:dyDescent="0.55000000000000004">
      <c r="A25" s="7" t="s">
        <v>9</v>
      </c>
      <c r="B25" s="7"/>
      <c r="C25" s="7"/>
      <c r="D25" s="19">
        <f>IFERROR(IF(D21=0,PMT(D22,D20,-D23,,1),PMT(D22,D20,-D23,,0)),"")</f>
        <v>7228.762391707668</v>
      </c>
      <c r="F25" s="1" t="s">
        <v>0</v>
      </c>
    </row>
    <row r="26" spans="1:9" x14ac:dyDescent="0.45">
      <c r="A26" s="7"/>
      <c r="B26" s="7"/>
      <c r="C26" s="7"/>
      <c r="D26" s="7"/>
    </row>
    <row r="27" spans="1:9" x14ac:dyDescent="0.45">
      <c r="A27" s="3"/>
      <c r="B27" s="3"/>
      <c r="C27" s="3"/>
      <c r="D27" s="3"/>
      <c r="F27" s="7"/>
      <c r="G27" s="7"/>
      <c r="H27" s="7"/>
      <c r="I27" s="7"/>
    </row>
    <row r="28" spans="1:9" x14ac:dyDescent="0.45">
      <c r="A28" s="7"/>
      <c r="B28" s="7"/>
      <c r="C28" s="7"/>
      <c r="D28" s="7"/>
      <c r="F28" s="7"/>
      <c r="G28" s="7"/>
      <c r="H28" s="7"/>
      <c r="I28" s="7"/>
    </row>
    <row r="29" spans="1:9" x14ac:dyDescent="0.45">
      <c r="A29" s="7"/>
      <c r="B29" s="7"/>
      <c r="C29" s="7"/>
      <c r="D29" s="7"/>
      <c r="F29" s="7"/>
      <c r="G29" s="7"/>
      <c r="H29" s="7"/>
      <c r="I29" s="7"/>
    </row>
    <row r="30" spans="1:9" ht="15.35" x14ac:dyDescent="0.5">
      <c r="A30" s="8" t="s">
        <v>14</v>
      </c>
      <c r="B30" s="7"/>
      <c r="C30" s="7"/>
      <c r="D30" s="7"/>
    </row>
    <row r="31" spans="1:9" ht="15.35" x14ac:dyDescent="0.5">
      <c r="A31" s="8"/>
      <c r="B31" s="7"/>
      <c r="C31" s="7"/>
      <c r="D31" s="7"/>
    </row>
    <row r="32" spans="1:9" x14ac:dyDescent="0.45">
      <c r="A32" s="7" t="s">
        <v>11</v>
      </c>
      <c r="B32" s="7"/>
      <c r="C32" s="7" t="s">
        <v>0</v>
      </c>
      <c r="D32" s="15">
        <v>35</v>
      </c>
    </row>
    <row r="33" spans="1:9" ht="34.950000000000003" customHeight="1" x14ac:dyDescent="0.45">
      <c r="A33" s="9" t="s">
        <v>17</v>
      </c>
      <c r="B33" s="7"/>
      <c r="C33" s="7"/>
      <c r="D33" s="16">
        <v>0</v>
      </c>
    </row>
    <row r="34" spans="1:9" ht="15.35" x14ac:dyDescent="0.5">
      <c r="A34" s="21" t="s">
        <v>3</v>
      </c>
      <c r="B34" s="22"/>
      <c r="C34" s="7" t="s">
        <v>0</v>
      </c>
      <c r="D34" s="17">
        <v>0.08</v>
      </c>
    </row>
    <row r="35" spans="1:9" x14ac:dyDescent="0.45">
      <c r="A35" s="7" t="s">
        <v>5</v>
      </c>
      <c r="B35" s="7"/>
      <c r="C35" s="7" t="s">
        <v>0</v>
      </c>
      <c r="D35" s="18">
        <v>3600</v>
      </c>
    </row>
    <row r="36" spans="1:9" ht="15.35" thickBot="1" x14ac:dyDescent="0.5">
      <c r="A36" s="7"/>
      <c r="B36" s="7"/>
      <c r="C36" s="7"/>
      <c r="D36" s="7"/>
    </row>
    <row r="37" spans="1:9" ht="15.7" thickBot="1" x14ac:dyDescent="0.55000000000000004">
      <c r="A37" s="7" t="s">
        <v>8</v>
      </c>
      <c r="B37" s="7"/>
      <c r="C37" s="7"/>
      <c r="D37" s="20">
        <f>IF(D33=0,FV(D34,D32,-D35,,1),FV(D34,D32,-D35,,0))</f>
        <v>669967.73270397924</v>
      </c>
      <c r="F37" s="1" t="s">
        <v>0</v>
      </c>
    </row>
    <row r="38" spans="1:9" x14ac:dyDescent="0.45">
      <c r="A38" s="7"/>
      <c r="B38" s="7"/>
      <c r="C38" s="7"/>
      <c r="D38" s="7"/>
    </row>
    <row r="39" spans="1:9" x14ac:dyDescent="0.45">
      <c r="A39" s="3"/>
      <c r="B39" s="3"/>
      <c r="C39" s="3"/>
      <c r="D39" s="3"/>
    </row>
    <row r="40" spans="1:9" x14ac:dyDescent="0.45">
      <c r="A40" s="7"/>
      <c r="B40" s="7"/>
      <c r="C40" s="7"/>
      <c r="D40" s="7"/>
      <c r="F40" s="7"/>
      <c r="G40" s="7"/>
      <c r="H40" s="7"/>
      <c r="I40" s="7"/>
    </row>
    <row r="41" spans="1:9" x14ac:dyDescent="0.45">
      <c r="A41" s="7"/>
      <c r="B41" s="7"/>
      <c r="C41" s="7"/>
      <c r="D41" s="7"/>
      <c r="F41" s="7"/>
      <c r="G41" s="7"/>
      <c r="H41" s="7"/>
      <c r="I41" s="7"/>
    </row>
    <row r="42" spans="1:9" ht="15.35" x14ac:dyDescent="0.5">
      <c r="A42" s="8" t="s">
        <v>15</v>
      </c>
      <c r="B42" s="7"/>
      <c r="C42" s="7"/>
      <c r="D42" s="7"/>
    </row>
    <row r="43" spans="1:9" x14ac:dyDescent="0.45">
      <c r="A43" s="7"/>
      <c r="B43" s="7"/>
      <c r="C43" s="7"/>
      <c r="D43" s="7"/>
    </row>
    <row r="44" spans="1:9" x14ac:dyDescent="0.45">
      <c r="A44" s="7" t="s">
        <v>11</v>
      </c>
      <c r="B44" s="7"/>
      <c r="C44" s="7" t="s">
        <v>0</v>
      </c>
      <c r="D44" s="15">
        <v>12</v>
      </c>
    </row>
    <row r="45" spans="1:9" ht="35.450000000000003" customHeight="1" x14ac:dyDescent="0.45">
      <c r="A45" s="9" t="s">
        <v>17</v>
      </c>
      <c r="B45" s="7"/>
      <c r="C45" s="7"/>
      <c r="D45" s="16">
        <v>0</v>
      </c>
    </row>
    <row r="46" spans="1:9" ht="15.35" x14ac:dyDescent="0.5">
      <c r="A46" s="21" t="s">
        <v>3</v>
      </c>
      <c r="B46" s="22"/>
      <c r="C46" s="7" t="s">
        <v>0</v>
      </c>
      <c r="D46" s="17">
        <v>7.0000000000000007E-2</v>
      </c>
    </row>
    <row r="47" spans="1:9" x14ac:dyDescent="0.45">
      <c r="A47" s="7" t="s">
        <v>6</v>
      </c>
      <c r="B47" s="7"/>
      <c r="C47" s="7" t="s">
        <v>0</v>
      </c>
      <c r="D47" s="18">
        <v>80000</v>
      </c>
    </row>
    <row r="48" spans="1:9" ht="15.35" thickBot="1" x14ac:dyDescent="0.5">
      <c r="A48" s="7"/>
      <c r="B48" s="7"/>
      <c r="C48" s="7"/>
      <c r="D48" s="7"/>
    </row>
    <row r="49" spans="1:10" ht="15.7" thickBot="1" x14ac:dyDescent="0.55000000000000004">
      <c r="A49" s="7" t="s">
        <v>7</v>
      </c>
      <c r="B49" s="7"/>
      <c r="C49" s="7"/>
      <c r="D49" s="19">
        <f>IFERROR(IF(D45=0,ABS(PMT(D46,D44,,D47,1)),ABS(PMT(D46,D44,,D47,0))),"")</f>
        <v>4179.5879368239584</v>
      </c>
      <c r="F49" s="4" t="s">
        <v>0</v>
      </c>
    </row>
    <row r="50" spans="1:10" ht="15.35" x14ac:dyDescent="0.5">
      <c r="A50" s="7"/>
      <c r="B50" s="7"/>
      <c r="C50" s="7"/>
      <c r="D50" s="7"/>
      <c r="F50" s="7"/>
      <c r="G50" s="7"/>
      <c r="H50" s="7"/>
      <c r="I50" s="7"/>
      <c r="J50" s="10"/>
    </row>
  </sheetData>
  <sheetProtection algorithmName="SHA-512" hashValue="cp6/ZdgFS1STrrVmGfkYMRqzkD4nXk+PFHuyjlcQws2/jl3HkVrmgikc5s/qf2wh5l3Ifjyy1fNMz8e3xpwQhw==" saltValue="Gh3/iL/wECPOxjeV0s0K5Q==" spinCount="100000" sheet="1" objects="1" scenarios="1" selectLockedCells="1"/>
  <mergeCells count="4">
    <mergeCell ref="A10:B10"/>
    <mergeCell ref="A22:B22"/>
    <mergeCell ref="A34:B34"/>
    <mergeCell ref="A46:B46"/>
  </mergeCells>
  <dataValidations count="4">
    <dataValidation type="whole" allowBlank="1" showInputMessage="1" showErrorMessage="1" errorTitle="Ungültiger Wert" error="Bitte nur 0 oder 1 eingeben" sqref="D9 D21 D33 D45" xr:uid="{00000000-0002-0000-0000-000000000000}">
      <formula1>0</formula1>
      <formula2>1</formula2>
    </dataValidation>
    <dataValidation type="decimal" allowBlank="1" showInputMessage="1" showErrorMessage="1" errorTitle="Ungültige Zahl" error="Bitte nur Zahlenwert von 1 bis 100 eingeben." sqref="D8 D20 D32 D44" xr:uid="{00000000-0002-0000-0000-000001000000}">
      <formula1>0</formula1>
      <formula2>100</formula2>
    </dataValidation>
    <dataValidation type="decimal" allowBlank="1" showInputMessage="1" showErrorMessage="1" errorTitle="Ungültiger Zahlenwert" error="Bitte Zahl zwischen 0 und 1.000.000 eingeben." sqref="D11" xr:uid="{00000000-0002-0000-0000-000002000000}">
      <formula1>0</formula1>
      <formula2>1000000</formula2>
    </dataValidation>
    <dataValidation type="decimal" allowBlank="1" showInputMessage="1" showErrorMessage="1" errorTitle="Ungültiger Wert" error="Bitte Zahl zwischen 0% und 20% eingeben." sqref="D10 D22 D34 D46" xr:uid="{00000000-0002-0000-0000-000003000000}">
      <formula1>0</formula1>
      <formula2>0.2</formula2>
    </dataValidation>
  </dataValidations>
  <printOptions horizontalCentered="1" verticalCentered="1"/>
  <pageMargins left="0.35" right="0.28000000000000003" top="0.32" bottom="0.42" header="0.31496062992125984" footer="0.31496062992125984"/>
  <pageSetup paperSize="9" scale="4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Rentenrechner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Hartmut Walz</dc:creator>
  <cp:lastModifiedBy>Stefan Weber</cp:lastModifiedBy>
  <cp:lastPrinted>2018-08-16T10:33:27Z</cp:lastPrinted>
  <dcterms:created xsi:type="dcterms:W3CDTF">2018-07-17T12:56:28Z</dcterms:created>
  <dcterms:modified xsi:type="dcterms:W3CDTF">2018-08-17T19:42:14Z</dcterms:modified>
</cp:coreProperties>
</file>